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aytonstateuniversity-my.sharepoint.com/personal/dbeznosko_clayton_edu/Documents/2022/ALG_grant/2212L-1112L/Manuals 2212L-1112L/"/>
    </mc:Choice>
  </mc:AlternateContent>
  <xr:revisionPtr revIDLastSave="21" documentId="11_11B999DB0D5307A726A9D937839702CA4F157B8D" xr6:coauthVersionLast="47" xr6:coauthVersionMax="47" xr10:uidLastSave="{99F1744A-6A69-4798-93D8-54AB82833BED}"/>
  <bookViews>
    <workbookView xWindow="5500" yWindow="2660" windowWidth="27410" windowHeight="1537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" i="1"/>
  <c r="G18" i="1" l="1"/>
  <c r="G25" i="1"/>
  <c r="G30" i="1"/>
  <c r="G17" i="1"/>
  <c r="G32" i="1" s="1"/>
  <c r="G33" i="1" s="1"/>
  <c r="G24" i="1"/>
  <c r="G16" i="1"/>
  <c r="G8" i="1"/>
  <c r="G31" i="1"/>
  <c r="G23" i="1"/>
  <c r="G15" i="1"/>
  <c r="G7" i="1"/>
  <c r="G22" i="1"/>
  <c r="G14" i="1"/>
  <c r="G6" i="1"/>
  <c r="G29" i="1"/>
  <c r="G21" i="1"/>
  <c r="G13" i="1"/>
  <c r="G5" i="1"/>
  <c r="G28" i="1"/>
  <c r="G20" i="1"/>
  <c r="G12" i="1"/>
  <c r="G4" i="1"/>
  <c r="G26" i="1"/>
  <c r="G10" i="1"/>
  <c r="G9" i="1"/>
  <c r="G11" i="1"/>
  <c r="G27" i="1"/>
  <c r="G3" i="1"/>
  <c r="G19" i="1"/>
</calcChain>
</file>

<file path=xl/sharedStrings.xml><?xml version="1.0" encoding="utf-8"?>
<sst xmlns="http://schemas.openxmlformats.org/spreadsheetml/2006/main" count="34" uniqueCount="32">
  <si>
    <t>theor values</t>
  </si>
  <si>
    <t>chi2</t>
  </si>
  <si>
    <t>time</t>
  </si>
  <si>
    <t>velocity</t>
  </si>
  <si>
    <t>delta velocity</t>
  </si>
  <si>
    <t>THIS IS JUST ONLY A SAMPLE PLOT&lt; NOT REAL DATA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</si>
  <si>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</si>
  <si>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</si>
  <si>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</si>
  <si>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</si>
  <si>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</si>
  <si>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</si>
  <si>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</si>
  <si>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</si>
  <si>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</si>
  <si>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</si>
  <si>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</si>
  <si>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</si>
  <si>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</si>
  <si>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</si>
  <si>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</si>
  <si>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</si>
  <si>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</si>
  <si>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</si>
  <si>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</si>
  <si>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</si>
  <si>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</si>
  <si>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</si>
  <si>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</si>
  <si>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</si>
  <si>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</si>
  <si>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chi2/ndf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</si>
</sst>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Velocity vs. Time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61955590094054"/>
          <c:y val="0.13092976709576934"/>
          <c:w val="0.85928223413292493"/>
          <c:h val="0.72513655030071322"/>
        </c:manualLayout>
      </c:layout>
      <c:scatterChart>
        <c:scatterStyle val="lineMarker"/>
        <c:varyColors val="0"/>
        <c:ser>
          <c:idx val="0"/>
          <c:order val="0"/>
          <c:tx>
            <c:strRef>
              <c:f>Лист1!$C$2</c:f>
              <c:strCache>
                <c:ptCount val="1"/>
                <c:pt idx="0">
                  <c:v>velocity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29061997874358592"/>
                  <c:y val="1.7949446068725847E-3"/>
                </c:manualLayout>
              </c:layout>
              <c:tx>
                <c:rich>
                  <a:bodyPr/>
                  <a:lstStyle/>
                  <a:p>
                    <a:pPr>
                      <a:defRPr sz="1600"/>
                    </a:pPr>
                    <a:r>
                      <a:rPr lang="en-US" sz="1600" baseline="0"/>
                      <a:t>y = 0.1211x + 0.0553</a:t>
                    </a:r>
                  </a:p>
                  <a:p>
                    <a:pPr>
                      <a:defRPr sz="1600"/>
                    </a:pPr>
                    <a:r>
                      <a:rPr lang="en-US" sz="1600" baseline="0">
                        <a:latin typeface="Symbol" panose="05050102010706020507" pitchFamily="18" charset="2"/>
                      </a:rPr>
                      <a:t>c</a:t>
                    </a:r>
                    <a:r>
                      <a:rPr lang="en-US" sz="1600" baseline="30000"/>
                      <a:t>2</a:t>
                    </a:r>
                    <a:r>
                      <a:rPr lang="en-US" sz="1600" baseline="0"/>
                      <a:t>/ndf=1.088</a:t>
                    </a:r>
                  </a:p>
                  <a:p>
                    <a:pPr>
                      <a:defRPr sz="1600"/>
                    </a:pPr>
                    <a:r>
                      <a:rPr lang="en-US" sz="1600" baseline="0"/>
                      <a:t>slope=</a:t>
                    </a:r>
                    <a:r>
                      <a:rPr lang="en-US" sz="1600" b="0" i="0" u="none" strike="noStrike" baseline="0">
                        <a:effectLst/>
                      </a:rPr>
                      <a:t>0.121±0.003</a:t>
                    </a:r>
                    <a:endParaRPr lang="en-US" sz="1600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Лист1!$D$3:$D$31</c:f>
                <c:numCache>
                  <c:formatCode>General</c:formatCode>
                  <c:ptCount val="29"/>
                  <c:pt idx="0">
                    <c:v>0.05</c:v>
                  </c:pt>
                  <c:pt idx="1">
                    <c:v>0.05</c:v>
                  </c:pt>
                  <c:pt idx="2">
                    <c:v>0.05</c:v>
                  </c:pt>
                  <c:pt idx="3">
                    <c:v>0.05</c:v>
                  </c:pt>
                  <c:pt idx="4">
                    <c:v>0.05</c:v>
                  </c:pt>
                  <c:pt idx="5">
                    <c:v>0.05</c:v>
                  </c:pt>
                  <c:pt idx="6">
                    <c:v>0.05</c:v>
                  </c:pt>
                  <c:pt idx="7">
                    <c:v>0.05</c:v>
                  </c:pt>
                  <c:pt idx="8">
                    <c:v>0.05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0.05</c:v>
                  </c:pt>
                  <c:pt idx="12">
                    <c:v>0.05</c:v>
                  </c:pt>
                  <c:pt idx="13">
                    <c:v>7.0000000000000007E-2</c:v>
                  </c:pt>
                  <c:pt idx="14">
                    <c:v>7.0000000000000007E-2</c:v>
                  </c:pt>
                  <c:pt idx="15">
                    <c:v>7.0000000000000007E-2</c:v>
                  </c:pt>
                  <c:pt idx="16">
                    <c:v>7.0000000000000007E-2</c:v>
                  </c:pt>
                  <c:pt idx="17">
                    <c:v>7.0000000000000007E-2</c:v>
                  </c:pt>
                  <c:pt idx="18">
                    <c:v>7.0000000000000007E-2</c:v>
                  </c:pt>
                  <c:pt idx="19">
                    <c:v>7.0000000000000007E-2</c:v>
                  </c:pt>
                  <c:pt idx="20">
                    <c:v>0.05</c:v>
                  </c:pt>
                  <c:pt idx="21">
                    <c:v>0.05</c:v>
                  </c:pt>
                  <c:pt idx="22">
                    <c:v>0.05</c:v>
                  </c:pt>
                  <c:pt idx="23">
                    <c:v>0.05</c:v>
                  </c:pt>
                  <c:pt idx="24">
                    <c:v>0.05</c:v>
                  </c:pt>
                  <c:pt idx="25">
                    <c:v>0.05</c:v>
                  </c:pt>
                  <c:pt idx="26">
                    <c:v>0.05</c:v>
                  </c:pt>
                  <c:pt idx="27">
                    <c:v>0.05</c:v>
                  </c:pt>
                  <c:pt idx="28">
                    <c:v>0.05</c:v>
                  </c:pt>
                </c:numCache>
              </c:numRef>
            </c:plus>
            <c:minus>
              <c:numRef>
                <c:f>Лист1!$D$3:$D$31</c:f>
                <c:numCache>
                  <c:formatCode>General</c:formatCode>
                  <c:ptCount val="29"/>
                  <c:pt idx="0">
                    <c:v>0.05</c:v>
                  </c:pt>
                  <c:pt idx="1">
                    <c:v>0.05</c:v>
                  </c:pt>
                  <c:pt idx="2">
                    <c:v>0.05</c:v>
                  </c:pt>
                  <c:pt idx="3">
                    <c:v>0.05</c:v>
                  </c:pt>
                  <c:pt idx="4">
                    <c:v>0.05</c:v>
                  </c:pt>
                  <c:pt idx="5">
                    <c:v>0.05</c:v>
                  </c:pt>
                  <c:pt idx="6">
                    <c:v>0.05</c:v>
                  </c:pt>
                  <c:pt idx="7">
                    <c:v>0.05</c:v>
                  </c:pt>
                  <c:pt idx="8">
                    <c:v>0.05</c:v>
                  </c:pt>
                  <c:pt idx="9">
                    <c:v>0.05</c:v>
                  </c:pt>
                  <c:pt idx="10">
                    <c:v>0.05</c:v>
                  </c:pt>
                  <c:pt idx="11">
                    <c:v>0.05</c:v>
                  </c:pt>
                  <c:pt idx="12">
                    <c:v>0.05</c:v>
                  </c:pt>
                  <c:pt idx="13">
                    <c:v>7.0000000000000007E-2</c:v>
                  </c:pt>
                  <c:pt idx="14">
                    <c:v>7.0000000000000007E-2</c:v>
                  </c:pt>
                  <c:pt idx="15">
                    <c:v>7.0000000000000007E-2</c:v>
                  </c:pt>
                  <c:pt idx="16">
                    <c:v>7.0000000000000007E-2</c:v>
                  </c:pt>
                  <c:pt idx="17">
                    <c:v>7.0000000000000007E-2</c:v>
                  </c:pt>
                  <c:pt idx="18">
                    <c:v>7.0000000000000007E-2</c:v>
                  </c:pt>
                  <c:pt idx="19">
                    <c:v>7.0000000000000007E-2</c:v>
                  </c:pt>
                  <c:pt idx="20">
                    <c:v>0.05</c:v>
                  </c:pt>
                  <c:pt idx="21">
                    <c:v>0.05</c:v>
                  </c:pt>
                  <c:pt idx="22">
                    <c:v>0.05</c:v>
                  </c:pt>
                  <c:pt idx="23">
                    <c:v>0.05</c:v>
                  </c:pt>
                  <c:pt idx="24">
                    <c:v>0.05</c:v>
                  </c:pt>
                  <c:pt idx="25">
                    <c:v>0.05</c:v>
                  </c:pt>
                  <c:pt idx="26">
                    <c:v>0.05</c:v>
                  </c:pt>
                  <c:pt idx="27">
                    <c:v>0.05</c:v>
                  </c:pt>
                  <c:pt idx="28">
                    <c:v>0.05</c:v>
                  </c:pt>
                </c:numCache>
              </c:numRef>
            </c:minus>
          </c:errBars>
          <c:xVal>
            <c:numRef>
              <c:f>Лист1!$B$3:$B$31</c:f>
              <c:numCache>
                <c:formatCode>General</c:formatCode>
                <c:ptCount val="2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  <c:pt idx="23">
                  <c:v>12.5</c:v>
                </c:pt>
                <c:pt idx="24">
                  <c:v>13</c:v>
                </c:pt>
                <c:pt idx="25">
                  <c:v>13.5</c:v>
                </c:pt>
                <c:pt idx="26">
                  <c:v>14</c:v>
                </c:pt>
                <c:pt idx="27">
                  <c:v>14.5</c:v>
                </c:pt>
                <c:pt idx="28">
                  <c:v>15</c:v>
                </c:pt>
              </c:numCache>
            </c:numRef>
          </c:xVal>
          <c:yVal>
            <c:numRef>
              <c:f>Лист1!$C$3:$C$31</c:f>
              <c:numCache>
                <c:formatCode>General</c:formatCode>
                <c:ptCount val="29"/>
                <c:pt idx="0">
                  <c:v>0.1</c:v>
                </c:pt>
                <c:pt idx="1">
                  <c:v>0.3</c:v>
                </c:pt>
                <c:pt idx="2">
                  <c:v>0.38</c:v>
                </c:pt>
                <c:pt idx="3">
                  <c:v>0.4</c:v>
                </c:pt>
                <c:pt idx="4">
                  <c:v>0.45</c:v>
                </c:pt>
                <c:pt idx="5">
                  <c:v>0.53</c:v>
                </c:pt>
                <c:pt idx="6">
                  <c:v>0.6</c:v>
                </c:pt>
                <c:pt idx="7">
                  <c:v>0.62</c:v>
                </c:pt>
                <c:pt idx="8">
                  <c:v>0.68</c:v>
                </c:pt>
                <c:pt idx="9">
                  <c:v>0.74</c:v>
                </c:pt>
                <c:pt idx="10">
                  <c:v>0.76</c:v>
                </c:pt>
                <c:pt idx="11">
                  <c:v>0.8</c:v>
                </c:pt>
                <c:pt idx="12">
                  <c:v>0.86</c:v>
                </c:pt>
                <c:pt idx="13">
                  <c:v>0.89</c:v>
                </c:pt>
                <c:pt idx="14">
                  <c:v>0.9</c:v>
                </c:pt>
                <c:pt idx="15">
                  <c:v>1</c:v>
                </c:pt>
                <c:pt idx="16">
                  <c:v>1.1000000000000001</c:v>
                </c:pt>
                <c:pt idx="17">
                  <c:v>1.1200000000000001</c:v>
                </c:pt>
                <c:pt idx="18">
                  <c:v>1.19</c:v>
                </c:pt>
                <c:pt idx="19">
                  <c:v>1.25</c:v>
                </c:pt>
                <c:pt idx="20">
                  <c:v>1.4</c:v>
                </c:pt>
                <c:pt idx="21">
                  <c:v>1.5</c:v>
                </c:pt>
                <c:pt idx="22">
                  <c:v>1.53</c:v>
                </c:pt>
                <c:pt idx="23">
                  <c:v>1.63</c:v>
                </c:pt>
                <c:pt idx="24">
                  <c:v>1.7</c:v>
                </c:pt>
                <c:pt idx="25">
                  <c:v>1.75</c:v>
                </c:pt>
                <c:pt idx="26">
                  <c:v>1.78</c:v>
                </c:pt>
                <c:pt idx="27">
                  <c:v>1.83</c:v>
                </c:pt>
                <c:pt idx="28">
                  <c:v>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7A-453C-B27F-0313CEB2B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3356208"/>
        <c:axId val="2044634416"/>
      </c:scatterChart>
      <c:valAx>
        <c:axId val="184335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Time, 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44634416"/>
        <c:crosses val="autoZero"/>
        <c:crossBetween val="midCat"/>
      </c:valAx>
      <c:valAx>
        <c:axId val="20446344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Velocity,</a:t>
                </a:r>
                <a:r>
                  <a:rPr lang="en-US" baseline="0"/>
                  <a:t> </a:t>
                </a:r>
                <a:r>
                  <a:rPr lang="en-US"/>
                  <a:t>m/s</a:t>
                </a:r>
              </a:p>
            </c:rich>
          </c:tx>
          <c:layout>
            <c:manualLayout>
              <c:xMode val="edge"/>
              <c:yMode val="edge"/>
              <c:x val="1.3546202225447508E-2"/>
              <c:y val="0.4083792992855748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4335620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361949</xdr:colOff>
      <xdr:row>3</xdr:row>
      <xdr:rowOff>33336</xdr:rowOff>
    </xdr:from>
    <xdr:to>
      <xdr:col>20</xdr:col>
      <xdr:colOff>219074</xdr:colOff>
      <xdr:row>24</xdr:row>
      <xdr:rowOff>114299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tabSelected="1" workbookViewId="0">
      <selection activeCell="P30" sqref="P30"/>
    </sheetView>
  </sheetViews>
  <sheetFormatPr defaultRowHeight="14.5" x14ac:dyDescent="0.35"/>
  <cols>
    <col min="6" max="6" width="12" bestFit="1" customWidth="1"/>
    <col min="9" max="9" width="12" bestFit="1" customWidth="1"/>
  </cols>
  <sheetData>
    <row r="1" spans="1:7" x14ac:dyDescent="0.35">
      <c r="A1" t="s">
        <v>5</v>
      </c>
    </row>
    <row r="2" spans="1:7" x14ac:dyDescent="0.35">
      <c r="B2" t="s">
        <v>2</v>
      </c>
      <c r="C2" t="s">
        <v>3</v>
      </c>
      <c r="D2" t="s">
        <v>4</v>
      </c>
      <c r="F2" t="s">
        <v>0</v>
      </c>
      <c r="G2" t="s">
        <v>1</v>
      </c>
    </row>
    <row r="3" spans="1:7" x14ac:dyDescent="0.35">
      <c r="B3">
        <v>1</v>
      </c>
      <c r="C3">
        <v>0.1</v>
      </c>
      <c r="D3">
        <v>0.05</v>
      </c>
      <c r="F3">
        <f>0.1211*B3+0.0553</f>
        <v>0.1764</v>
      </c>
      <c r="G3">
        <f>(F3-C3)*(F3-C3)/(D3*D3)</f>
        <v>2.3347839999999995</v>
      </c>
    </row>
    <row r="4" spans="1:7" x14ac:dyDescent="0.35">
      <c r="B4">
        <v>1.5</v>
      </c>
      <c r="C4">
        <v>0.3</v>
      </c>
      <c r="D4">
        <v>0.05</v>
      </c>
      <c r="F4">
        <f t="shared" ref="F4:F31" si="0">0.1211*B4+0.0553</f>
        <v>0.23694999999999999</v>
      </c>
      <c r="G4">
        <f t="shared" ref="G4:G31" si="1">(F4-C4)*(F4-C4)/(D4*D4)</f>
        <v>1.5901209999999997</v>
      </c>
    </row>
    <row r="5" spans="1:7" x14ac:dyDescent="0.35">
      <c r="B5">
        <v>2</v>
      </c>
      <c r="C5">
        <v>0.38</v>
      </c>
      <c r="D5">
        <v>0.05</v>
      </c>
      <c r="F5">
        <f t="shared" si="0"/>
        <v>0.29749999999999999</v>
      </c>
      <c r="G5">
        <f t="shared" si="1"/>
        <v>2.7225000000000006</v>
      </c>
    </row>
    <row r="6" spans="1:7" x14ac:dyDescent="0.35">
      <c r="B6">
        <v>2.5</v>
      </c>
      <c r="C6">
        <v>0.4</v>
      </c>
      <c r="D6">
        <v>0.05</v>
      </c>
      <c r="F6">
        <f t="shared" si="0"/>
        <v>0.35805000000000003</v>
      </c>
      <c r="G6">
        <f t="shared" si="1"/>
        <v>0.70392099999999935</v>
      </c>
    </row>
    <row r="7" spans="1:7" x14ac:dyDescent="0.35">
      <c r="B7">
        <v>3</v>
      </c>
      <c r="C7">
        <v>0.45</v>
      </c>
      <c r="D7">
        <v>0.05</v>
      </c>
      <c r="F7">
        <f t="shared" si="0"/>
        <v>0.41860000000000003</v>
      </c>
      <c r="G7">
        <f t="shared" si="1"/>
        <v>0.39438399999999957</v>
      </c>
    </row>
    <row r="8" spans="1:7" x14ac:dyDescent="0.35">
      <c r="B8">
        <v>3.5</v>
      </c>
      <c r="C8">
        <v>0.53</v>
      </c>
      <c r="D8">
        <v>0.05</v>
      </c>
      <c r="F8">
        <f t="shared" si="0"/>
        <v>0.47915000000000002</v>
      </c>
      <c r="G8">
        <f t="shared" si="1"/>
        <v>1.034289</v>
      </c>
    </row>
    <row r="9" spans="1:7" x14ac:dyDescent="0.35">
      <c r="B9">
        <v>4</v>
      </c>
      <c r="C9">
        <v>0.6</v>
      </c>
      <c r="D9">
        <v>0.05</v>
      </c>
      <c r="F9">
        <f t="shared" si="0"/>
        <v>0.53969999999999996</v>
      </c>
      <c r="G9">
        <f t="shared" si="1"/>
        <v>1.4544360000000007</v>
      </c>
    </row>
    <row r="10" spans="1:7" x14ac:dyDescent="0.35">
      <c r="B10">
        <v>4.5</v>
      </c>
      <c r="C10">
        <v>0.62</v>
      </c>
      <c r="D10">
        <v>0.05</v>
      </c>
      <c r="F10">
        <f t="shared" si="0"/>
        <v>0.60025000000000006</v>
      </c>
      <c r="G10">
        <f t="shared" si="1"/>
        <v>0.15602499999999894</v>
      </c>
    </row>
    <row r="11" spans="1:7" x14ac:dyDescent="0.35">
      <c r="B11">
        <v>5</v>
      </c>
      <c r="C11">
        <v>0.68</v>
      </c>
      <c r="D11">
        <v>0.05</v>
      </c>
      <c r="F11">
        <f t="shared" si="0"/>
        <v>0.66080000000000005</v>
      </c>
      <c r="G11">
        <f t="shared" si="1"/>
        <v>0.14745599999999989</v>
      </c>
    </row>
    <row r="12" spans="1:7" x14ac:dyDescent="0.35">
      <c r="B12">
        <v>5.5</v>
      </c>
      <c r="C12">
        <v>0.74</v>
      </c>
      <c r="D12">
        <v>0.05</v>
      </c>
      <c r="F12">
        <f t="shared" si="0"/>
        <v>0.72135000000000005</v>
      </c>
      <c r="G12">
        <f t="shared" si="1"/>
        <v>0.13912899999999914</v>
      </c>
    </row>
    <row r="13" spans="1:7" x14ac:dyDescent="0.35">
      <c r="B13">
        <v>6</v>
      </c>
      <c r="C13">
        <v>0.76</v>
      </c>
      <c r="D13">
        <v>0.05</v>
      </c>
      <c r="F13">
        <f t="shared" si="0"/>
        <v>0.78190000000000004</v>
      </c>
      <c r="G13">
        <f t="shared" si="1"/>
        <v>0.19184400000000051</v>
      </c>
    </row>
    <row r="14" spans="1:7" x14ac:dyDescent="0.35">
      <c r="B14">
        <v>6.5</v>
      </c>
      <c r="C14">
        <v>0.8</v>
      </c>
      <c r="D14">
        <v>0.05</v>
      </c>
      <c r="F14">
        <f t="shared" si="0"/>
        <v>0.84245000000000003</v>
      </c>
      <c r="G14">
        <f t="shared" si="1"/>
        <v>0.72080099999999947</v>
      </c>
    </row>
    <row r="15" spans="1:7" x14ac:dyDescent="0.35">
      <c r="B15">
        <v>7</v>
      </c>
      <c r="C15">
        <v>0.86</v>
      </c>
      <c r="D15">
        <v>0.05</v>
      </c>
      <c r="F15">
        <f t="shared" si="0"/>
        <v>0.90300000000000002</v>
      </c>
      <c r="G15">
        <f t="shared" si="1"/>
        <v>0.73960000000000115</v>
      </c>
    </row>
    <row r="16" spans="1:7" x14ac:dyDescent="0.35">
      <c r="B16">
        <v>7.5</v>
      </c>
      <c r="C16">
        <v>0.89</v>
      </c>
      <c r="D16">
        <v>7.0000000000000007E-2</v>
      </c>
      <c r="F16">
        <f t="shared" si="0"/>
        <v>0.96355000000000002</v>
      </c>
      <c r="G16">
        <f t="shared" si="1"/>
        <v>1.1040005102040817</v>
      </c>
    </row>
    <row r="17" spans="2:8" x14ac:dyDescent="0.35">
      <c r="B17">
        <v>8</v>
      </c>
      <c r="C17">
        <v>0.9</v>
      </c>
      <c r="D17">
        <v>7.0000000000000007E-2</v>
      </c>
      <c r="F17">
        <f t="shared" si="0"/>
        <v>1.0241</v>
      </c>
      <c r="G17">
        <f t="shared" si="1"/>
        <v>3.143022448979591</v>
      </c>
    </row>
    <row r="18" spans="2:8" x14ac:dyDescent="0.35">
      <c r="B18">
        <v>8.5</v>
      </c>
      <c r="C18">
        <v>1</v>
      </c>
      <c r="D18">
        <v>7.0000000000000007E-2</v>
      </c>
      <c r="F18">
        <f t="shared" si="0"/>
        <v>1.0846499999999999</v>
      </c>
      <c r="G18">
        <f t="shared" si="1"/>
        <v>1.4623719387755063</v>
      </c>
    </row>
    <row r="19" spans="2:8" x14ac:dyDescent="0.35">
      <c r="B19">
        <v>9</v>
      </c>
      <c r="C19">
        <v>1.1000000000000001</v>
      </c>
      <c r="D19">
        <v>7.0000000000000007E-2</v>
      </c>
      <c r="F19">
        <f t="shared" si="0"/>
        <v>1.1452</v>
      </c>
      <c r="G19">
        <f t="shared" si="1"/>
        <v>0.41694693877550842</v>
      </c>
    </row>
    <row r="20" spans="2:8" x14ac:dyDescent="0.35">
      <c r="B20">
        <v>9.5</v>
      </c>
      <c r="C20">
        <v>1.1200000000000001</v>
      </c>
      <c r="D20">
        <v>7.0000000000000007E-2</v>
      </c>
      <c r="F20">
        <f t="shared" si="0"/>
        <v>1.2057499999999999</v>
      </c>
      <c r="G20">
        <f t="shared" si="1"/>
        <v>1.5006249999999917</v>
      </c>
    </row>
    <row r="21" spans="2:8" x14ac:dyDescent="0.35">
      <c r="B21">
        <v>10</v>
      </c>
      <c r="C21">
        <v>1.19</v>
      </c>
      <c r="D21">
        <v>7.0000000000000007E-2</v>
      </c>
      <c r="F21">
        <f t="shared" si="0"/>
        <v>1.2663</v>
      </c>
      <c r="G21">
        <f t="shared" si="1"/>
        <v>1.1881000000000008</v>
      </c>
    </row>
    <row r="22" spans="2:8" x14ac:dyDescent="0.35">
      <c r="B22">
        <v>10.5</v>
      </c>
      <c r="C22">
        <v>1.25</v>
      </c>
      <c r="D22">
        <v>7.0000000000000007E-2</v>
      </c>
      <c r="F22">
        <f t="shared" si="0"/>
        <v>1.3268499999999999</v>
      </c>
      <c r="G22">
        <f t="shared" si="1"/>
        <v>1.2052903061224445</v>
      </c>
    </row>
    <row r="23" spans="2:8" x14ac:dyDescent="0.35">
      <c r="B23">
        <v>11</v>
      </c>
      <c r="C23">
        <v>1.4</v>
      </c>
      <c r="D23">
        <v>0.05</v>
      </c>
      <c r="F23">
        <f t="shared" si="0"/>
        <v>1.3874</v>
      </c>
      <c r="G23">
        <f t="shared" si="1"/>
        <v>6.3503999999999422E-2</v>
      </c>
    </row>
    <row r="24" spans="2:8" x14ac:dyDescent="0.35">
      <c r="B24">
        <v>11.5</v>
      </c>
      <c r="C24">
        <v>1.5</v>
      </c>
      <c r="D24">
        <v>0.05</v>
      </c>
      <c r="F24">
        <f t="shared" si="0"/>
        <v>1.4479499999999998</v>
      </c>
      <c r="G24">
        <f t="shared" si="1"/>
        <v>1.0836810000000061</v>
      </c>
    </row>
    <row r="25" spans="2:8" x14ac:dyDescent="0.35">
      <c r="B25">
        <v>12</v>
      </c>
      <c r="C25">
        <v>1.53</v>
      </c>
      <c r="D25">
        <v>0.05</v>
      </c>
      <c r="F25">
        <f t="shared" si="0"/>
        <v>1.5085</v>
      </c>
      <c r="G25">
        <f t="shared" si="1"/>
        <v>0.18490000000000123</v>
      </c>
    </row>
    <row r="26" spans="2:8" x14ac:dyDescent="0.35">
      <c r="B26">
        <v>12.5</v>
      </c>
      <c r="C26">
        <v>1.63</v>
      </c>
      <c r="D26">
        <v>0.05</v>
      </c>
      <c r="F26">
        <f t="shared" si="0"/>
        <v>1.5690499999999998</v>
      </c>
      <c r="G26">
        <f t="shared" si="1"/>
        <v>1.4859610000000025</v>
      </c>
    </row>
    <row r="27" spans="2:8" x14ac:dyDescent="0.35">
      <c r="B27">
        <v>13</v>
      </c>
      <c r="C27">
        <v>1.7</v>
      </c>
      <c r="D27">
        <v>0.05</v>
      </c>
      <c r="F27">
        <f t="shared" si="0"/>
        <v>1.6295999999999999</v>
      </c>
      <c r="G27">
        <f t="shared" si="1"/>
        <v>1.9824640000000007</v>
      </c>
    </row>
    <row r="28" spans="2:8" x14ac:dyDescent="0.35">
      <c r="B28">
        <v>13.5</v>
      </c>
      <c r="C28">
        <v>1.75</v>
      </c>
      <c r="D28">
        <v>0.05</v>
      </c>
      <c r="F28">
        <f t="shared" si="0"/>
        <v>1.6901499999999998</v>
      </c>
      <c r="G28">
        <f t="shared" si="1"/>
        <v>1.4328090000000084</v>
      </c>
    </row>
    <row r="29" spans="2:8" x14ac:dyDescent="0.35">
      <c r="B29">
        <v>14</v>
      </c>
      <c r="C29">
        <v>1.78</v>
      </c>
      <c r="D29">
        <v>0.05</v>
      </c>
      <c r="F29">
        <f t="shared" si="0"/>
        <v>1.7506999999999999</v>
      </c>
      <c r="G29">
        <f t="shared" si="1"/>
        <v>0.34339600000000237</v>
      </c>
    </row>
    <row r="30" spans="2:8" x14ac:dyDescent="0.35">
      <c r="B30">
        <v>14.5</v>
      </c>
      <c r="C30">
        <v>1.83</v>
      </c>
      <c r="D30">
        <v>0.05</v>
      </c>
      <c r="F30">
        <f t="shared" si="0"/>
        <v>1.8112499999999998</v>
      </c>
      <c r="G30">
        <f t="shared" si="1"/>
        <v>0.14062500000000397</v>
      </c>
    </row>
    <row r="31" spans="2:8" x14ac:dyDescent="0.35">
      <c r="B31">
        <v>15</v>
      </c>
      <c r="C31">
        <v>1.9</v>
      </c>
      <c r="D31">
        <v>0.05</v>
      </c>
      <c r="F31">
        <f t="shared" si="0"/>
        <v>1.8717999999999999</v>
      </c>
      <c r="G31">
        <f t="shared" si="1"/>
        <v>0.31809599999999999</v>
      </c>
    </row>
    <row r="32" spans="2:8" x14ac:dyDescent="0.35">
      <c r="G32">
        <f>SUM(G3:G31)</f>
        <v>29.385083142857155</v>
      </c>
      <c r="H32" t="s">
        <v>1</v>
      </c>
    </row>
    <row r="33" spans="3:8" x14ac:dyDescent="0.35">
      <c r="G33">
        <f>G32/27</f>
        <v>1.0883364126984132</v>
      </c>
      <c r="H33" t="s">
        <v>31</v>
      </c>
    </row>
    <row r="45" spans="3:8" x14ac:dyDescent="0.35">
      <c r="C45" t="s">
        <v>6</v>
      </c>
    </row>
    <row r="46" spans="3:8" ht="15" thickBot="1" x14ac:dyDescent="0.4"/>
    <row r="47" spans="3:8" x14ac:dyDescent="0.35">
      <c r="C47" s="4" t="s">
        <v>7</v>
      </c>
      <c r="D47" s="4"/>
    </row>
    <row r="48" spans="3:8" x14ac:dyDescent="0.35">
      <c r="C48" s="1" t="s">
        <v>8</v>
      </c>
      <c r="D48" s="1">
        <v>0.99350917061434352</v>
      </c>
    </row>
    <row r="49" spans="3:11" x14ac:dyDescent="0.35">
      <c r="C49" s="1" t="s">
        <v>9</v>
      </c>
      <c r="D49" s="1">
        <v>0.98706047209480074</v>
      </c>
    </row>
    <row r="50" spans="3:11" x14ac:dyDescent="0.35">
      <c r="C50" s="1" t="s">
        <v>10</v>
      </c>
      <c r="D50" s="1">
        <v>0.98658123032053402</v>
      </c>
    </row>
    <row r="51" spans="3:11" x14ac:dyDescent="0.35">
      <c r="C51" s="1" t="s">
        <v>11</v>
      </c>
      <c r="D51" s="1">
        <v>6.0095041189368537E-2</v>
      </c>
    </row>
    <row r="52" spans="3:11" ht="15" thickBot="1" x14ac:dyDescent="0.4">
      <c r="C52" s="2" t="s">
        <v>12</v>
      </c>
      <c r="D52" s="2">
        <v>29</v>
      </c>
    </row>
    <row r="54" spans="3:11" ht="15" thickBot="1" x14ac:dyDescent="0.4">
      <c r="C54" t="s">
        <v>13</v>
      </c>
    </row>
    <row r="55" spans="3:11" x14ac:dyDescent="0.35">
      <c r="C55" s="3"/>
      <c r="D55" s="3" t="s">
        <v>18</v>
      </c>
      <c r="E55" s="3" t="s">
        <v>19</v>
      </c>
      <c r="F55" s="3" t="s">
        <v>20</v>
      </c>
      <c r="G55" s="3" t="s">
        <v>21</v>
      </c>
      <c r="H55" s="3" t="s">
        <v>22</v>
      </c>
    </row>
    <row r="56" spans="3:11" x14ac:dyDescent="0.35">
      <c r="C56" s="1" t="s">
        <v>14</v>
      </c>
      <c r="D56" s="1">
        <v>1</v>
      </c>
      <c r="E56" s="1">
        <v>7.438174581280788</v>
      </c>
      <c r="F56" s="1">
        <v>7.438174581280788</v>
      </c>
      <c r="G56" s="1">
        <v>2059.6294503025165</v>
      </c>
      <c r="H56" s="1">
        <v>4.963278935918277E-27</v>
      </c>
    </row>
    <row r="57" spans="3:11" x14ac:dyDescent="0.35">
      <c r="C57" s="1" t="s">
        <v>15</v>
      </c>
      <c r="D57" s="1">
        <v>27</v>
      </c>
      <c r="E57" s="1">
        <v>9.7508177339901331E-2</v>
      </c>
      <c r="F57" s="1">
        <v>3.6114139755519009E-3</v>
      </c>
      <c r="G57" s="1"/>
      <c r="H57" s="1"/>
    </row>
    <row r="58" spans="3:11" ht="15" thickBot="1" x14ac:dyDescent="0.4">
      <c r="C58" s="2" t="s">
        <v>16</v>
      </c>
      <c r="D58" s="2">
        <v>28</v>
      </c>
      <c r="E58" s="2">
        <v>7.5356827586206894</v>
      </c>
      <c r="F58" s="2"/>
      <c r="G58" s="2"/>
      <c r="H58" s="2"/>
    </row>
    <row r="59" spans="3:11" ht="15" thickBot="1" x14ac:dyDescent="0.4"/>
    <row r="60" spans="3:11" x14ac:dyDescent="0.35">
      <c r="C60" s="3"/>
      <c r="D60" s="3" t="s">
        <v>23</v>
      </c>
      <c r="E60" s="3" t="s">
        <v>11</v>
      </c>
      <c r="F60" s="3" t="s">
        <v>24</v>
      </c>
      <c r="G60" s="3" t="s">
        <v>25</v>
      </c>
      <c r="H60" s="3" t="s">
        <v>26</v>
      </c>
      <c r="I60" s="3" t="s">
        <v>27</v>
      </c>
      <c r="J60" s="3" t="s">
        <v>28</v>
      </c>
      <c r="K60" s="3" t="s">
        <v>29</v>
      </c>
    </row>
    <row r="61" spans="3:11" x14ac:dyDescent="0.35">
      <c r="C61" s="1" t="s">
        <v>17</v>
      </c>
      <c r="D61" s="1">
        <v>5.5280788177339613E-2</v>
      </c>
      <c r="E61" s="1">
        <v>2.4082380739530396E-2</v>
      </c>
      <c r="F61" s="1">
        <v>2.2954868447286905</v>
      </c>
      <c r="G61" s="1">
        <v>2.9700657321073933E-2</v>
      </c>
      <c r="H61" s="1">
        <v>5.8678244664740684E-3</v>
      </c>
      <c r="I61" s="1">
        <v>0.10469375188820515</v>
      </c>
      <c r="J61" s="1">
        <v>5.8678244664740684E-3</v>
      </c>
      <c r="K61" s="1">
        <v>0.10469375188820515</v>
      </c>
    </row>
    <row r="62" spans="3:11" ht="15" thickBot="1" x14ac:dyDescent="0.4">
      <c r="C62" s="2" t="s">
        <v>30</v>
      </c>
      <c r="D62" s="2">
        <v>0.12106403940886701</v>
      </c>
      <c r="E62" s="2">
        <v>2.6675994173289584E-3</v>
      </c>
      <c r="F62" s="2">
        <v>45.383140595407411</v>
      </c>
      <c r="G62" s="2">
        <v>4.963278935918277E-27</v>
      </c>
      <c r="H62" s="2">
        <v>0.11559057751864642</v>
      </c>
      <c r="I62" s="2">
        <v>0.12653750129908758</v>
      </c>
      <c r="J62" s="2">
        <v>0.11559057751864642</v>
      </c>
      <c r="K62" s="2">
        <v>0.12653750129908758</v>
      </c>
    </row>
  </sheetData>
  <pageMargins left="0.7" right="0.7" top="0.75" bottom="0.75" header="0.3" footer="0.3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D. Fulton</cp:lastModifiedBy>
  <cp:lastPrinted>2013-08-29T09:29:22Z</cp:lastPrinted>
  <dcterms:created xsi:type="dcterms:W3CDTF">2013-08-29T07:55:48Z</dcterms:created>
  <dcterms:modified xsi:type="dcterms:W3CDTF">2022-07-04T23:36:08Z</dcterms:modified>
</cp:coreProperties>
</file>